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m\Downloads\MyMarathonPace_Files\"/>
    </mc:Choice>
  </mc:AlternateContent>
  <xr:revisionPtr revIDLastSave="0" documentId="13_ncr:1_{84E6F7D0-A4FF-4FC0-B64E-8AA8F88579F4}" xr6:coauthVersionLast="41" xr6:coauthVersionMax="41" xr10:uidLastSave="{00000000-0000-0000-0000-000000000000}"/>
  <bookViews>
    <workbookView xWindow="9030" yWindow="1485" windowWidth="13920" windowHeight="13035" xr2:uid="{00000000-000D-0000-FFFF-FFFF00000000}"/>
  </bookViews>
  <sheets>
    <sheet name="race target" sheetId="1" r:id="rId1"/>
    <sheet name="general target" sheetId="2" r:id="rId2"/>
    <sheet name="How to use this sheet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D17" i="2"/>
  <c r="G17" i="2" s="1"/>
  <c r="H16" i="2"/>
  <c r="H17" i="2" s="1"/>
  <c r="H15" i="2"/>
  <c r="I11" i="2"/>
  <c r="H11" i="2"/>
  <c r="G11" i="2"/>
  <c r="H8" i="2"/>
  <c r="G8" i="2"/>
  <c r="B30" i="1"/>
  <c r="B29" i="1"/>
  <c r="B21" i="1"/>
  <c r="G16" i="2" l="1"/>
  <c r="G15" i="2"/>
  <c r="I8" i="2" s="1"/>
  <c r="I9" i="2" s="1"/>
  <c r="H9" i="2" s="1"/>
  <c r="G9" i="2" s="1"/>
  <c r="B23" i="1"/>
  <c r="B25" i="1" s="1"/>
  <c r="E9" i="2" l="1"/>
  <c r="D9" i="2"/>
  <c r="B27" i="1"/>
  <c r="C16" i="1" l="1"/>
  <c r="D16" i="1" s="1"/>
</calcChain>
</file>

<file path=xl/sharedStrings.xml><?xml version="1.0" encoding="utf-8"?>
<sst xmlns="http://schemas.openxmlformats.org/spreadsheetml/2006/main" count="63" uniqueCount="51">
  <si>
    <t>How to figure your Run Pace for a Certain Race Distance</t>
  </si>
  <si>
    <t>How to use this spreadsheet</t>
  </si>
  <si>
    <t>Run/Walk Pace Calculator</t>
  </si>
  <si>
    <t>To use:  Fill in the Yellow Cells.  The answer will be in the Blue Cells.</t>
  </si>
  <si>
    <t>This sheet was put together by two guys who are both runners and geeks.  So, no surprise we'd throw down</t>
  </si>
  <si>
    <t>miles</t>
  </si>
  <si>
    <t>Seconds</t>
  </si>
  <si>
    <t>What is the distance you are running?</t>
  </si>
  <si>
    <t>Speed</t>
  </si>
  <si>
    <t>Based on Intervals</t>
  </si>
  <si>
    <t>Minutes</t>
  </si>
  <si>
    <t>per Mile</t>
  </si>
  <si>
    <t>mph</t>
  </si>
  <si>
    <t>Distance per Hour</t>
  </si>
  <si>
    <t>Pace</t>
  </si>
  <si>
    <t>Walk</t>
  </si>
  <si>
    <t>Hrs</t>
  </si>
  <si>
    <t>a spreadsheet on running smarter.  We think about stuff like this.  Really.</t>
  </si>
  <si>
    <t>It is intended to help those of us who worry about such things to calulate just how fast we'd have to run</t>
  </si>
  <si>
    <t>during the "run" portion of a running strategy based on a run/walk method, as popularized by Jeff Galloway.</t>
  </si>
  <si>
    <t>If you want a general idea of what your pace should be in a race or in training, go to the "general target" tab</t>
  </si>
  <si>
    <t>and follow the simple instructions.</t>
  </si>
  <si>
    <t>If you have a specific race distance you want to calculate the pace for, then use the "race target" tab and,</t>
  </si>
  <si>
    <t>again, follow the simple instructions.</t>
  </si>
  <si>
    <t>Shampoo, lather, repeat.  Yeah, it's really not complicated.</t>
  </si>
  <si>
    <t>And, if you are really geeked out over this, visit either of our blogs, listed below.</t>
  </si>
  <si>
    <t>Run well, run smooth, run long.</t>
  </si>
  <si>
    <t>Wes:   http://www.codegeekstail.com/</t>
  </si>
  <si>
    <t>Joe:   http://runwithperseverance.blogspot.com</t>
  </si>
  <si>
    <t>What is the time you want to run it in?</t>
  </si>
  <si>
    <t>more from Jeff Galloway:  www.runinjuryfree.com</t>
  </si>
  <si>
    <t>Run</t>
  </si>
  <si>
    <t>What is your Run/ Walk cycle?</t>
  </si>
  <si>
    <t>At what pace/mile to you Walk?</t>
  </si>
  <si>
    <t>per mile</t>
  </si>
  <si>
    <t>To Achieve this race time, your run pace is:</t>
  </si>
  <si>
    <t>Target</t>
  </si>
  <si>
    <t>Intervals</t>
  </si>
  <si>
    <t>Interval</t>
  </si>
  <si>
    <t>per Hour</t>
  </si>
  <si>
    <t>Percentage</t>
  </si>
  <si>
    <t>Calculations</t>
  </si>
  <si>
    <t>Total Minutes for race</t>
  </si>
  <si>
    <t>Total # of R/W cycles</t>
  </si>
  <si>
    <t>Miles of Walking</t>
  </si>
  <si>
    <t>Pace of Running</t>
  </si>
  <si>
    <t>decimal minutes/mile</t>
  </si>
  <si>
    <t>visit my running blog at:</t>
  </si>
  <si>
    <t>Total:</t>
  </si>
  <si>
    <t>email me at:</t>
  </si>
  <si>
    <t>* Fill in the yellow cells with your data, including the target 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</si>
</sst>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10000"/>
        <bgColor rgb="FF01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>
      <alignment horizontal="right"/>
    </xf>
    <xf numFmtId="0" fontId="2" fillId="0" borderId="0" xfId="0" applyFont="1" applyAlignment="1"/>
    <xf numFmtId="0" fontId="3" fillId="0" borderId="2" xfId="0" applyFont="1" applyBorder="1" applyAlignment="1">
      <alignment wrapText="1"/>
    </xf>
    <xf numFmtId="2" fontId="2" fillId="0" borderId="0" xfId="0" applyNumberFormat="1" applyFont="1" applyAlignment="1"/>
    <xf numFmtId="0" fontId="0" fillId="2" borderId="3" xfId="0" applyFont="1" applyFill="1" applyBorder="1" applyAlignment="1"/>
    <xf numFmtId="0" fontId="0" fillId="3" borderId="0" xfId="0" applyFont="1" applyFill="1" applyAlignment="1"/>
    <xf numFmtId="0" fontId="3" fillId="0" borderId="4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0" fillId="4" borderId="0" xfId="0" applyFont="1" applyFill="1" applyAlignment="1"/>
    <xf numFmtId="0" fontId="0" fillId="0" borderId="2" xfId="0" applyFont="1" applyBorder="1" applyAlignment="1"/>
    <xf numFmtId="2" fontId="0" fillId="4" borderId="0" xfId="0" applyNumberFormat="1" applyFont="1" applyFill="1" applyAlignment="1"/>
    <xf numFmtId="0" fontId="0" fillId="2" borderId="3" xfId="0" applyFont="1" applyFill="1" applyBorder="1" applyAlignment="1"/>
    <xf numFmtId="2" fontId="0" fillId="0" borderId="0" xfId="0" applyNumberFormat="1" applyFont="1" applyAlignment="1"/>
    <xf numFmtId="0" fontId="3" fillId="0" borderId="6" xfId="0" applyFont="1" applyBorder="1" applyAlignment="1">
      <alignment wrapText="1"/>
    </xf>
    <xf numFmtId="0" fontId="0" fillId="0" borderId="4" xfId="0" applyFont="1" applyBorder="1" applyAlignment="1"/>
    <xf numFmtId="1" fontId="0" fillId="4" borderId="0" xfId="0" applyNumberFormat="1" applyFont="1" applyFill="1" applyAlignment="1"/>
    <xf numFmtId="0" fontId="0" fillId="5" borderId="3" xfId="0" applyFont="1" applyFill="1" applyBorder="1" applyAlignment="1"/>
    <xf numFmtId="1" fontId="0" fillId="5" borderId="3" xfId="0" applyNumberFormat="1" applyFont="1" applyFill="1" applyBorder="1" applyAlignment="1"/>
    <xf numFmtId="0" fontId="0" fillId="6" borderId="0" xfId="0" applyFont="1" applyFill="1" applyAlignment="1"/>
    <xf numFmtId="0" fontId="0" fillId="0" borderId="0" xfId="0" applyFont="1" applyAlignment="1"/>
    <xf numFmtId="10" fontId="0" fillId="4" borderId="0" xfId="0" applyNumberFormat="1" applyFont="1" applyFill="1" applyAlignment="1"/>
    <xf numFmtId="0" fontId="2" fillId="4" borderId="0" xfId="0" applyFont="1" applyFill="1" applyAlignment="1"/>
    <xf numFmtId="10" fontId="2" fillId="4" borderId="0" xfId="0" applyNumberFormat="1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"/>
  <sheetViews>
    <sheetView tabSelected="1" workbookViewId="0">
      <selection activeCell="D8" sqref="D8"/>
    </sheetView>
  </sheetViews>
  <sheetFormatPr defaultColWidth="14.42578125" defaultRowHeight="12.75" customHeight="1" x14ac:dyDescent="0.2"/>
  <cols>
    <col min="1" max="1" width="37" customWidth="1"/>
    <col min="2" max="9" width="8.7109375" customWidth="1"/>
    <col min="10" max="10" width="9.28515625" customWidth="1"/>
  </cols>
  <sheetData>
    <row r="1" spans="1:9" ht="12.7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2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5" spans="1:9" ht="12.75" customHeight="1" x14ac:dyDescent="0.2">
      <c r="A5" s="30" t="s">
        <v>3</v>
      </c>
      <c r="B5" s="29"/>
      <c r="C5" s="29"/>
      <c r="D5" s="29"/>
    </row>
    <row r="7" spans="1:9" ht="12.75" customHeight="1" x14ac:dyDescent="0.2">
      <c r="D7" s="5" t="s">
        <v>5</v>
      </c>
    </row>
    <row r="8" spans="1:9" ht="12.75" customHeight="1" x14ac:dyDescent="0.2">
      <c r="A8" s="4" t="s">
        <v>7</v>
      </c>
      <c r="C8" s="7"/>
      <c r="D8" s="9">
        <v>26.2</v>
      </c>
      <c r="E8" s="11"/>
    </row>
    <row r="9" spans="1:9" ht="12.75" customHeight="1" x14ac:dyDescent="0.2">
      <c r="B9" s="5" t="s">
        <v>16</v>
      </c>
      <c r="C9" s="5" t="s">
        <v>10</v>
      </c>
      <c r="D9" s="12" t="s">
        <v>6</v>
      </c>
    </row>
    <row r="10" spans="1:9" ht="12.75" customHeight="1" x14ac:dyDescent="0.2">
      <c r="A10" s="14" t="s">
        <v>29</v>
      </c>
      <c r="B10" s="9">
        <v>4</v>
      </c>
      <c r="C10" s="9">
        <v>0</v>
      </c>
      <c r="D10" s="16">
        <v>0</v>
      </c>
      <c r="E10" s="11"/>
    </row>
    <row r="11" spans="1:9" ht="12.75" customHeight="1" x14ac:dyDescent="0.2">
      <c r="B11" s="18"/>
      <c r="C11" s="12" t="s">
        <v>31</v>
      </c>
      <c r="D11" s="12" t="s">
        <v>15</v>
      </c>
    </row>
    <row r="12" spans="1:9" ht="12.75" customHeight="1" x14ac:dyDescent="0.2">
      <c r="A12" s="4" t="s">
        <v>32</v>
      </c>
      <c r="B12" s="7"/>
      <c r="C12" s="9">
        <v>8.5</v>
      </c>
      <c r="D12" s="9">
        <v>1</v>
      </c>
      <c r="E12" s="11"/>
    </row>
    <row r="13" spans="1:9" ht="12.75" customHeight="1" x14ac:dyDescent="0.2">
      <c r="C13" s="12" t="s">
        <v>10</v>
      </c>
      <c r="D13" s="12" t="s">
        <v>6</v>
      </c>
    </row>
    <row r="14" spans="1:9" ht="12.75" customHeight="1" x14ac:dyDescent="0.2">
      <c r="A14" s="4" t="s">
        <v>33</v>
      </c>
      <c r="B14" s="7"/>
      <c r="C14" s="9">
        <v>15</v>
      </c>
      <c r="D14" s="9">
        <v>0</v>
      </c>
      <c r="E14" s="19" t="s">
        <v>34</v>
      </c>
    </row>
    <row r="15" spans="1:9" ht="12.75" customHeight="1" x14ac:dyDescent="0.2">
      <c r="C15" s="12" t="s">
        <v>10</v>
      </c>
      <c r="D15" s="12" t="s">
        <v>6</v>
      </c>
    </row>
    <row r="16" spans="1:9" ht="12.75" customHeight="1" x14ac:dyDescent="0.2">
      <c r="A16" s="4" t="s">
        <v>35</v>
      </c>
      <c r="B16" s="7"/>
      <c r="C16" s="21">
        <f>INT(B27)</f>
        <v>8</v>
      </c>
      <c r="D16" s="22">
        <f>(B27-C16)*60</f>
        <v>44.795640326975565</v>
      </c>
      <c r="E16" s="19" t="s">
        <v>34</v>
      </c>
    </row>
    <row r="17" spans="1:7" ht="12.75" customHeight="1" x14ac:dyDescent="0.2">
      <c r="C17" s="18"/>
      <c r="D17" s="18"/>
    </row>
    <row r="18" spans="1:7" ht="12.75" customHeight="1" x14ac:dyDescent="0.2">
      <c r="A18" s="23"/>
      <c r="B18" s="23"/>
      <c r="C18" s="23"/>
      <c r="D18" s="23"/>
      <c r="E18" s="23"/>
      <c r="F18" s="23"/>
      <c r="G18" s="23"/>
    </row>
    <row r="20" spans="1:7" ht="12.75" customHeight="1" x14ac:dyDescent="0.2">
      <c r="A20" s="4" t="s">
        <v>41</v>
      </c>
    </row>
    <row r="21" spans="1:7" ht="12.75" customHeight="1" x14ac:dyDescent="0.2">
      <c r="A21" s="4" t="s">
        <v>42</v>
      </c>
      <c r="B21" s="24">
        <f>(B10*60)+C10+(D10/60)</f>
        <v>240</v>
      </c>
    </row>
    <row r="23" spans="1:7" ht="12.75" customHeight="1" x14ac:dyDescent="0.2">
      <c r="A23" s="4" t="s">
        <v>43</v>
      </c>
      <c r="B23" s="24">
        <f>ROUNDUP((B21/(C12+D12)),0)</f>
        <v>26</v>
      </c>
    </row>
    <row r="25" spans="1:7" ht="12.75" customHeight="1" x14ac:dyDescent="0.2">
      <c r="A25" s="4" t="s">
        <v>44</v>
      </c>
      <c r="B25" s="17">
        <f>(B23)/(C14+(D14/60))</f>
        <v>1.7333333333333334</v>
      </c>
    </row>
    <row r="27" spans="1:7" ht="12.75" customHeight="1" x14ac:dyDescent="0.2">
      <c r="A27" s="4" t="s">
        <v>45</v>
      </c>
      <c r="B27" s="24">
        <f>(B21-(B23*D12))/(D8-B25)</f>
        <v>8.7465940054495928</v>
      </c>
      <c r="C27" s="30" t="s">
        <v>46</v>
      </c>
      <c r="D27" s="29"/>
      <c r="E27" s="29"/>
    </row>
    <row r="29" spans="1:7" ht="12.75" customHeight="1" x14ac:dyDescent="0.2">
      <c r="A29" s="4" t="s">
        <v>47</v>
      </c>
      <c r="B29" s="31" t="str">
        <f>HYPERLINK("http://runwithperseverance.blogspot.com/", "http://runwithperseverance.blogspot.com")</f>
        <v>http://runwithperseverance.blogspot.com</v>
      </c>
      <c r="C29" s="29"/>
      <c r="D29" s="29"/>
      <c r="E29" s="29"/>
    </row>
    <row r="30" spans="1:7" ht="12.75" customHeight="1" x14ac:dyDescent="0.2">
      <c r="A30" s="4" t="s">
        <v>49</v>
      </c>
      <c r="B30" s="31" t="str">
        <f>HYPERLINK("mailto:joeely618@yahoo.com", "joeely618@yahoo.com")</f>
        <v>joeely618@yahoo.com</v>
      </c>
      <c r="C30" s="29"/>
      <c r="D30" s="29"/>
    </row>
  </sheetData>
  <mergeCells count="5">
    <mergeCell ref="A1:I1"/>
    <mergeCell ref="A5:D5"/>
    <mergeCell ref="C27:E27"/>
    <mergeCell ref="B29:E29"/>
    <mergeCell ref="B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1"/>
  <sheetViews>
    <sheetView workbookViewId="0"/>
  </sheetViews>
  <sheetFormatPr defaultColWidth="14.42578125" defaultRowHeight="12.75" customHeight="1" x14ac:dyDescent="0.2"/>
  <cols>
    <col min="1" max="7" width="8.7109375" customWidth="1"/>
    <col min="8" max="8" width="12" customWidth="1"/>
    <col min="9" max="9" width="19.5703125" customWidth="1"/>
    <col min="10" max="14" width="8.7109375" customWidth="1"/>
    <col min="15" max="15" width="9.28515625" customWidth="1"/>
  </cols>
  <sheetData>
    <row r="1" spans="1:14" ht="12.75" customHeight="1" x14ac:dyDescent="0.2">
      <c r="A1" s="28" t="s">
        <v>2</v>
      </c>
      <c r="B1" s="29"/>
      <c r="C1" s="29"/>
      <c r="D1" s="29"/>
      <c r="E1" s="29"/>
      <c r="F1" s="29"/>
      <c r="G1" s="29"/>
      <c r="H1" s="29"/>
      <c r="I1" s="29"/>
    </row>
    <row r="2" spans="1:14" ht="12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5" spans="1:14" ht="12.75" customHeight="1" x14ac:dyDescent="0.2">
      <c r="G5" s="6" t="s">
        <v>6</v>
      </c>
      <c r="H5" s="8" t="s">
        <v>8</v>
      </c>
      <c r="I5" s="8" t="s">
        <v>9</v>
      </c>
    </row>
    <row r="6" spans="1:14" ht="12.75" customHeight="1" x14ac:dyDescent="0.2">
      <c r="D6" s="6" t="s">
        <v>10</v>
      </c>
      <c r="E6" s="6" t="s">
        <v>6</v>
      </c>
      <c r="G6" s="6" t="s">
        <v>11</v>
      </c>
      <c r="H6" s="8" t="s">
        <v>12</v>
      </c>
      <c r="I6" s="8" t="s">
        <v>13</v>
      </c>
    </row>
    <row r="7" spans="1:14" ht="12.75" customHeight="1" x14ac:dyDescent="0.2">
      <c r="A7" s="6" t="s">
        <v>14</v>
      </c>
    </row>
    <row r="8" spans="1:14" ht="12.75" customHeight="1" x14ac:dyDescent="0.2">
      <c r="B8" s="4" t="s">
        <v>15</v>
      </c>
      <c r="D8" s="10">
        <v>15</v>
      </c>
      <c r="E8" s="10">
        <v>0</v>
      </c>
      <c r="G8" s="13">
        <f>D8*60+E8</f>
        <v>900</v>
      </c>
      <c r="H8" s="15">
        <f>3600/G8</f>
        <v>4</v>
      </c>
      <c r="I8" s="15">
        <f>(H8/60)*((D15+(E15/60))*G15)</f>
        <v>0.4</v>
      </c>
      <c r="M8" s="17"/>
      <c r="N8" s="17"/>
    </row>
    <row r="9" spans="1:14" ht="12.75" customHeight="1" x14ac:dyDescent="0.2">
      <c r="B9" s="4" t="s">
        <v>31</v>
      </c>
      <c r="D9" s="13">
        <f>INT(G9/60)</f>
        <v>10</v>
      </c>
      <c r="E9" s="20">
        <f>MOD(G9,60)</f>
        <v>41</v>
      </c>
      <c r="G9" s="20">
        <f>INT(60/H9*60)</f>
        <v>641</v>
      </c>
      <c r="H9" s="15">
        <f>(60*I9)/(G16*D16+(E16/60))</f>
        <v>5.6161616161616159</v>
      </c>
      <c r="I9" s="15">
        <f>I11-I8</f>
        <v>5.0545454545454538</v>
      </c>
    </row>
    <row r="11" spans="1:14" ht="12.75" customHeight="1" x14ac:dyDescent="0.2">
      <c r="B11" s="4" t="s">
        <v>36</v>
      </c>
      <c r="D11" s="10">
        <v>11</v>
      </c>
      <c r="E11" s="10">
        <v>0</v>
      </c>
      <c r="G11" s="13">
        <f>D11*60+E11</f>
        <v>660</v>
      </c>
      <c r="H11" s="15">
        <f>3600/G11</f>
        <v>5.4545454545454541</v>
      </c>
      <c r="I11" s="15">
        <f>H11</f>
        <v>5.4545454545454541</v>
      </c>
    </row>
    <row r="12" spans="1:14" ht="12.75" customHeight="1" x14ac:dyDescent="0.2">
      <c r="H12" s="17"/>
      <c r="I12" s="17"/>
    </row>
    <row r="13" spans="1:14" ht="12.75" customHeight="1" x14ac:dyDescent="0.2">
      <c r="G13" s="6" t="s">
        <v>37</v>
      </c>
      <c r="H13" s="17"/>
      <c r="I13" s="17"/>
    </row>
    <row r="14" spans="1:14" ht="12.75" customHeight="1" x14ac:dyDescent="0.2">
      <c r="A14" s="6" t="s">
        <v>38</v>
      </c>
      <c r="G14" s="6" t="s">
        <v>39</v>
      </c>
      <c r="H14" s="8" t="s">
        <v>40</v>
      </c>
    </row>
    <row r="15" spans="1:14" ht="12.75" customHeight="1" x14ac:dyDescent="0.2">
      <c r="B15" s="4" t="s">
        <v>15</v>
      </c>
      <c r="D15" s="10">
        <v>1</v>
      </c>
      <c r="E15" s="10">
        <v>0</v>
      </c>
      <c r="G15" s="15">
        <f>IF(MOD(G17,1)=0,G17,IF(MOD(G17,1)&lt;H16,INT(G17),G17-H16))</f>
        <v>6</v>
      </c>
      <c r="H15" s="25">
        <f>(D15*60+E15)/((D15*60)+(D16*60)+E15+E16)</f>
        <v>0.1</v>
      </c>
    </row>
    <row r="16" spans="1:14" ht="12.75" customHeight="1" x14ac:dyDescent="0.2">
      <c r="B16" s="4" t="s">
        <v>31</v>
      </c>
      <c r="D16" s="10">
        <v>9</v>
      </c>
      <c r="E16" s="10">
        <v>0</v>
      </c>
      <c r="G16" s="15">
        <f>IF(MOD(G17,1)=0,G17,IF(MOD(G17,1)&lt;H16,G17,INT(G17)+1))</f>
        <v>6</v>
      </c>
      <c r="H16" s="25">
        <f>(D16*60+E16)/((D15*60)+(D16*60)+E15+E16)</f>
        <v>0.9</v>
      </c>
    </row>
    <row r="17" spans="1:8" ht="12.75" customHeight="1" x14ac:dyDescent="0.2">
      <c r="B17" s="6" t="s">
        <v>48</v>
      </c>
      <c r="D17" s="26">
        <f>FLOOR(((D15*60)+(D16*60)+E15+E16)/60,1)</f>
        <v>10</v>
      </c>
      <c r="E17" s="26">
        <f>MOD(((D15*60)+(D16*60)+E15+E16),60)</f>
        <v>0</v>
      </c>
      <c r="G17" s="26">
        <f>(60*60)/(D17*60+E17)</f>
        <v>6</v>
      </c>
      <c r="H17" s="27">
        <f>SUM(H15:H16)</f>
        <v>1</v>
      </c>
    </row>
    <row r="21" spans="1:8" ht="12.75" customHeight="1" x14ac:dyDescent="0.2">
      <c r="A21" s="30" t="s">
        <v>50</v>
      </c>
      <c r="B21" s="29"/>
      <c r="C21" s="29"/>
      <c r="D21" s="29"/>
      <c r="E21" s="29"/>
      <c r="F21" s="29"/>
      <c r="G21" s="29"/>
    </row>
  </sheetData>
  <mergeCells count="2">
    <mergeCell ref="A1:I1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25"/>
  <sheetViews>
    <sheetView workbookViewId="0"/>
  </sheetViews>
  <sheetFormatPr defaultColWidth="14.42578125" defaultRowHeight="12.75" customHeight="1" x14ac:dyDescent="0.2"/>
  <cols>
    <col min="1" max="1" width="98.85546875" customWidth="1"/>
    <col min="2" max="9" width="8.7109375" customWidth="1"/>
    <col min="10" max="10" width="9.28515625" customWidth="1"/>
  </cols>
  <sheetData>
    <row r="1" spans="1:9" ht="22.5" customHeight="1" x14ac:dyDescent="0.2">
      <c r="A1" s="1" t="s">
        <v>1</v>
      </c>
      <c r="B1" s="2"/>
      <c r="C1" s="2"/>
      <c r="D1" s="2"/>
      <c r="E1" s="2"/>
      <c r="F1" s="2"/>
      <c r="G1" s="2"/>
      <c r="H1" s="3"/>
      <c r="I1" s="3"/>
    </row>
    <row r="2" spans="1:9" ht="22.5" customHeight="1" x14ac:dyDescent="0.2">
      <c r="A2" s="2"/>
      <c r="B2" s="2"/>
      <c r="C2" s="2"/>
      <c r="D2" s="2"/>
      <c r="E2" s="2"/>
      <c r="F2" s="2"/>
      <c r="G2" s="2"/>
      <c r="H2" s="3"/>
      <c r="I2" s="3"/>
    </row>
    <row r="4" spans="1:9" x14ac:dyDescent="0.2">
      <c r="A4" s="4" t="s">
        <v>4</v>
      </c>
    </row>
    <row r="5" spans="1:9" x14ac:dyDescent="0.2">
      <c r="A5" s="4" t="s">
        <v>17</v>
      </c>
    </row>
    <row r="7" spans="1:9" x14ac:dyDescent="0.2">
      <c r="A7" s="4" t="s">
        <v>18</v>
      </c>
    </row>
    <row r="8" spans="1:9" x14ac:dyDescent="0.2">
      <c r="A8" s="4" t="s">
        <v>19</v>
      </c>
    </row>
    <row r="10" spans="1:9" x14ac:dyDescent="0.2">
      <c r="A10" s="4" t="s">
        <v>20</v>
      </c>
    </row>
    <row r="11" spans="1:9" x14ac:dyDescent="0.2">
      <c r="A11" s="4" t="s">
        <v>21</v>
      </c>
    </row>
    <row r="13" spans="1:9" x14ac:dyDescent="0.2">
      <c r="A13" s="4" t="s">
        <v>22</v>
      </c>
    </row>
    <row r="14" spans="1:9" x14ac:dyDescent="0.2">
      <c r="A14" s="4" t="s">
        <v>23</v>
      </c>
    </row>
    <row r="16" spans="1:9" x14ac:dyDescent="0.2">
      <c r="A16" s="4" t="s">
        <v>24</v>
      </c>
    </row>
    <row r="18" spans="1:1" x14ac:dyDescent="0.2">
      <c r="A18" s="4" t="s">
        <v>25</v>
      </c>
    </row>
    <row r="20" spans="1:1" x14ac:dyDescent="0.2">
      <c r="A20" s="4" t="s">
        <v>26</v>
      </c>
    </row>
    <row r="22" spans="1:1" x14ac:dyDescent="0.2">
      <c r="A22" s="4" t="s">
        <v>27</v>
      </c>
    </row>
    <row r="23" spans="1:1" x14ac:dyDescent="0.2">
      <c r="A23" s="4" t="s">
        <v>28</v>
      </c>
    </row>
    <row r="25" spans="1:1" x14ac:dyDescent="0.2">
      <c r="A25" s="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target</vt:lpstr>
      <vt:lpstr>general target</vt:lpstr>
      <vt:lpstr>How to use this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Maclin</dc:creator>
  <cp:lastModifiedBy>Greg Maclin</cp:lastModifiedBy>
  <dcterms:created xsi:type="dcterms:W3CDTF">2019-09-29T01:22:42Z</dcterms:created>
  <dcterms:modified xsi:type="dcterms:W3CDTF">2019-09-29T01:23:50Z</dcterms:modified>
</cp:coreProperties>
</file>