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0" yWindow="80" windowWidth="13380" windowHeight="6090"/>
  </bookViews>
  <sheets>
    <sheet name="SOLOM" sheetId="1" r:id="rId1"/>
    <sheet name="SOLOM (2)" sheetId="12" r:id="rId2"/>
    <sheet name="SOLOM (3)" sheetId="13" r:id="rId3"/>
    <sheet name="Notes" sheetId="3" r:id="rId4"/>
  </sheets>
  <calcPr calcId="145621"/>
</workbook>
</file>

<file path=xl/calcChain.xml><?xml version="1.0" encoding="utf-8"?>
<calcChain xmlns="http://schemas.openxmlformats.org/spreadsheetml/2006/main">
  <c r="K13" i="13" l="1"/>
  <c r="I13" i="13"/>
  <c r="G13" i="13"/>
  <c r="E13" i="13"/>
  <c r="C13" i="13"/>
  <c r="K14" i="13" s="1"/>
  <c r="K15" i="13" s="1"/>
  <c r="K13" i="12"/>
  <c r="I13" i="12"/>
  <c r="G13" i="12"/>
  <c r="E13" i="12"/>
  <c r="C13" i="12"/>
  <c r="K14" i="12" s="1"/>
  <c r="K15" i="12" s="1"/>
  <c r="K13" i="1" l="1"/>
  <c r="I13" i="1"/>
  <c r="G13" i="1"/>
  <c r="E13" i="1"/>
  <c r="C13" i="1"/>
  <c r="K14" i="1" l="1"/>
  <c r="K15" i="1" s="1"/>
</calcChain>
</file>

<file path=xl/sharedStrings.xml><?xml version="1.0" encoding="utf-8"?>
<sst xmlns="http://schemas.openxmlformats.org/spreadsheetml/2006/main" count="160" uniqueCount="56">
  <si>
    <t xml:space="preserve">SOLOM Teacher Observation </t>
  </si>
  <si>
    <t xml:space="preserve">Student Oral Language Observation Matrix </t>
  </si>
  <si>
    <t xml:space="preserve">Student's Name: </t>
  </si>
  <si>
    <t xml:space="preserve">Grade: </t>
  </si>
  <si>
    <t xml:space="preserve">Date: </t>
  </si>
  <si>
    <t>A. Comprehension</t>
  </si>
  <si>
    <t>B. Fluency</t>
  </si>
  <si>
    <t>C. Vocabulary</t>
  </si>
  <si>
    <t>D. Pronunciation</t>
  </si>
  <si>
    <t>E. Grammar</t>
  </si>
  <si>
    <t>Has great difficulty following every day social conversation even when spoken slowly with frequent repetitions</t>
  </si>
  <si>
    <t>Understands most of what is said at slower than normal speed with repetitions</t>
  </si>
  <si>
    <t>Understands nearly everything at normal speed, although occasional repetition may be necessary</t>
  </si>
  <si>
    <t>Understands every day conversation and normal classroom discussion without difficulty</t>
  </si>
  <si>
    <t>Speech is so halting and fragmentary that conversation is virtually impossible</t>
  </si>
  <si>
    <t>Usually hesitant; often forced into silence by language limitations</t>
  </si>
  <si>
    <t>Every day conversation and classroom discussion frequently disrupted by the student's search for the correct manner of expression</t>
  </si>
  <si>
    <t>Every day conversation and classroom discussion generally fluent with occasional lapses while the student searches for the correct manner of expression</t>
  </si>
  <si>
    <t>Every day conversation and classroom discussion fluent and effortless approximating that of a native speaker</t>
  </si>
  <si>
    <t>Vocabulary limitations so extreme that conversation is virtually unintelligible</t>
  </si>
  <si>
    <t>Difficult to understand due to misuse of words and very limited vocabulary</t>
  </si>
  <si>
    <t>Frequently uses the wrong words; conversation somewhat limited because of inadequate vocabulary</t>
  </si>
  <si>
    <t>Occasionally uses inappropriate terms and/or must rephrase ideas due to limited vocabulary</t>
  </si>
  <si>
    <t>Use of vocabulary and idioms approximately that of a native speaker</t>
  </si>
  <si>
    <t>Pronunciation problems are so severe that speech is virtually unintelligible</t>
  </si>
  <si>
    <t>Difficult to understand because of pronunciation problems; must frequently repeat in order to be understood</t>
  </si>
  <si>
    <t>Pronunciation problems necessitate concentration on the part of the listener and occasionally lead to misunderstanding</t>
  </si>
  <si>
    <t>Always intelligible, though one is conscious of a definite accent and occasional inappropriate intonation patterns</t>
  </si>
  <si>
    <t>Pronunciation and intonation approximate that of a native speaker</t>
  </si>
  <si>
    <t>Errors in grammar and word order so severe that speech is virtually unintelligible</t>
  </si>
  <si>
    <t>Errors in  grammar and word order; must often rephrase and/or restrict speech to basic patterns</t>
  </si>
  <si>
    <t>Frequent errors in grammar and word order occasionally obscure meaning</t>
  </si>
  <si>
    <t>Occasional errors in grammar and/or word order do not obscure meaning</t>
  </si>
  <si>
    <t>Grammar and word order approximate that of a native speaker</t>
  </si>
  <si>
    <t>Teacher/Evaluator:</t>
  </si>
  <si>
    <t>Total Score Range</t>
  </si>
  <si>
    <t>15-18</t>
  </si>
  <si>
    <t>19-22</t>
  </si>
  <si>
    <t>23-25</t>
  </si>
  <si>
    <t>Proficiency Level</t>
  </si>
  <si>
    <t>type here</t>
  </si>
  <si>
    <t>Cannot understand simple conversation</t>
  </si>
  <si>
    <t xml:space="preserve">Type an "x" in the yellow column for each row. </t>
  </si>
  <si>
    <t>10 to 14</t>
  </si>
  <si>
    <t>5 to 9</t>
  </si>
  <si>
    <t>Total Score</t>
  </si>
  <si>
    <t xml:space="preserve">Proficiency Level: </t>
  </si>
  <si>
    <t>Notes</t>
  </si>
  <si>
    <t xml:space="preserve">This Excel SOLOM form is based on a Word version attributed to created by RSD – adapted and revised by the ESL Consortium – Arch Ford COOP and available at http://www.archford.org/  </t>
  </si>
  <si>
    <t>Directions for scoring are available from the Center for Applied Linguistics at http://www.cal.org/twi/EvalToolkit/appendix/solom.pdf</t>
  </si>
  <si>
    <t xml:space="preserve">Excel version by IAIE 2016 www.iaieus.com </t>
  </si>
  <si>
    <t xml:space="preserve">Use the chart below to choose a proficiency level. </t>
  </si>
  <si>
    <t>Score</t>
  </si>
  <si>
    <t>Level</t>
  </si>
  <si>
    <t>Nothing to see below. Move on.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</si>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</sst>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9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6EFA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center" wrapText="1"/>
    </xf>
    <xf numFmtId="0" fontId="1" fillId="0" borderId="0" xfId="0" applyFont="1"/>
    <xf numFmtId="0" fontId="1" fillId="4" borderId="5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0" xfId="0" applyFont="1" applyFill="1"/>
    <xf numFmtId="0" fontId="10" fillId="0" borderId="0" xfId="0" applyFont="1" applyAlignment="1">
      <alignment horizontal="center"/>
    </xf>
    <xf numFmtId="0" fontId="0" fillId="0" borderId="0" xfId="0" applyBorder="1"/>
    <xf numFmtId="0" fontId="0" fillId="5" borderId="0" xfId="0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Font="1" applyBorder="1"/>
    <xf numFmtId="0" fontId="1" fillId="0" borderId="0" xfId="0" quotePrefix="1" applyFont="1" applyAlignment="1">
      <alignment horizontal="center"/>
    </xf>
    <xf numFmtId="0" fontId="9" fillId="5" borderId="0" xfId="0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0" xfId="0"/>
    <xf numFmtId="0" fontId="0" fillId="0" borderId="10" xfId="0" applyFont="1" applyBorder="1"/>
    <xf numFmtId="0" fontId="13" fillId="0" borderId="0" xfId="0" applyFont="1"/>
    <xf numFmtId="0" fontId="13" fillId="0" borderId="0" xfId="0" applyFont="1"/>
    <xf numFmtId="0" fontId="13" fillId="0" borderId="0" xfId="0" applyFont="1"/>
    <xf numFmtId="0" fontId="6" fillId="0" borderId="0" xfId="0" applyFont="1"/>
    <xf numFmtId="0" fontId="0" fillId="0" borderId="0" xfId="0" applyFont="1"/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5" borderId="6" xfId="0" applyFont="1" applyFill="1" applyBorder="1"/>
    <xf numFmtId="0" fontId="0" fillId="5" borderId="6" xfId="0" applyFill="1" applyBorder="1"/>
    <xf numFmtId="0" fontId="0" fillId="5" borderId="0" xfId="0" applyFill="1" applyBorder="1"/>
    <xf numFmtId="0" fontId="4" fillId="3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/>
    <xf numFmtId="0" fontId="0" fillId="0" borderId="10" xfId="0" applyFont="1" applyBorder="1"/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16" fontId="12" fillId="0" borderId="12" xfId="0" applyNumberFormat="1" applyFont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14" fillId="6" borderId="0" xfId="0" applyFont="1" applyFill="1"/>
    <xf numFmtId="0" fontId="0" fillId="0" borderId="0" xfId="0" applyAlignment="1">
      <alignment wrapText="1"/>
    </xf>
    <xf numFmtId="0" fontId="1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EF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"/>
  <sheetViews>
    <sheetView tabSelected="1" workbookViewId="0">
      <selection activeCell="D20" sqref="D20"/>
    </sheetView>
  </sheetViews>
  <sheetFormatPr defaultRowHeight="14.5" x14ac:dyDescent="0.35"/>
  <cols>
    <col min="1" max="1" width="18.26953125" customWidth="1"/>
    <col min="2" max="2" width="16.6328125" customWidth="1"/>
    <col min="3" max="3" width="4.1796875" customWidth="1"/>
    <col min="4" max="4" width="16.6328125" customWidth="1"/>
    <col min="5" max="5" width="4.1796875" customWidth="1"/>
    <col min="6" max="6" width="16.6328125" customWidth="1"/>
    <col min="7" max="7" width="4.1796875" customWidth="1"/>
    <col min="8" max="8" width="16.6328125" customWidth="1"/>
    <col min="9" max="9" width="4.1796875" customWidth="1"/>
    <col min="10" max="10" width="18.6328125" customWidth="1"/>
    <col min="11" max="11" width="4.1796875" customWidth="1"/>
  </cols>
  <sheetData>
    <row r="1" spans="1:14" ht="18.5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18.5" x14ac:dyDescent="0.4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x14ac:dyDescent="0.35">
      <c r="A3" s="13" t="s">
        <v>2</v>
      </c>
      <c r="B3" s="34" t="s">
        <v>40</v>
      </c>
      <c r="C3" s="35"/>
      <c r="D3" s="35"/>
      <c r="E3" s="13"/>
      <c r="F3" s="13" t="s">
        <v>3</v>
      </c>
      <c r="G3" s="44"/>
      <c r="H3" s="44"/>
    </row>
    <row r="4" spans="1:14" x14ac:dyDescent="0.35">
      <c r="A4" s="22" t="s">
        <v>34</v>
      </c>
      <c r="B4" s="36"/>
      <c r="C4" s="37"/>
      <c r="D4" s="37"/>
      <c r="E4" s="23"/>
      <c r="F4" s="22" t="s">
        <v>4</v>
      </c>
      <c r="G4" s="45"/>
      <c r="H4" s="45"/>
      <c r="I4" s="24"/>
      <c r="J4" s="24"/>
      <c r="K4" s="24"/>
    </row>
    <row r="5" spans="1:14" x14ac:dyDescent="0.35">
      <c r="A5" s="13"/>
      <c r="B5" s="17"/>
      <c r="C5" s="2"/>
      <c r="D5" s="2"/>
      <c r="E5" s="2"/>
      <c r="F5" s="13"/>
      <c r="G5" s="18"/>
      <c r="H5" s="18"/>
      <c r="J5" s="18"/>
      <c r="K5" s="18"/>
    </row>
    <row r="6" spans="1:14" x14ac:dyDescent="0.3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40"/>
      <c r="K6" s="19"/>
    </row>
    <row r="7" spans="1:14" s="2" customFormat="1" ht="15.5" x14ac:dyDescent="0.35">
      <c r="A7" s="7"/>
      <c r="B7" s="10">
        <v>1</v>
      </c>
      <c r="C7" s="11"/>
      <c r="D7" s="10">
        <v>2</v>
      </c>
      <c r="E7" s="11"/>
      <c r="F7" s="10">
        <v>3</v>
      </c>
      <c r="G7" s="11"/>
      <c r="H7" s="10">
        <v>4</v>
      </c>
      <c r="I7" s="11"/>
      <c r="J7" s="10">
        <v>5</v>
      </c>
      <c r="K7" s="14"/>
    </row>
    <row r="8" spans="1:14" s="4" customFormat="1" ht="139.5" x14ac:dyDescent="0.35">
      <c r="A8" s="8" t="s">
        <v>5</v>
      </c>
      <c r="B8" s="6" t="s">
        <v>41</v>
      </c>
      <c r="C8" s="12"/>
      <c r="D8" s="6" t="s">
        <v>10</v>
      </c>
      <c r="E8" s="12"/>
      <c r="F8" s="6" t="s">
        <v>11</v>
      </c>
      <c r="G8" s="12"/>
      <c r="H8" s="6" t="s">
        <v>12</v>
      </c>
      <c r="I8" s="12"/>
      <c r="J8" s="6" t="s">
        <v>13</v>
      </c>
      <c r="K8" s="15"/>
    </row>
    <row r="9" spans="1:14" s="4" customFormat="1" ht="170.5" x14ac:dyDescent="0.35">
      <c r="A9" s="9" t="s">
        <v>6</v>
      </c>
      <c r="B9" s="6" t="s">
        <v>14</v>
      </c>
      <c r="C9" s="12"/>
      <c r="D9" s="6" t="s">
        <v>15</v>
      </c>
      <c r="E9" s="12"/>
      <c r="F9" s="6" t="s">
        <v>16</v>
      </c>
      <c r="G9" s="12"/>
      <c r="H9" s="6" t="s">
        <v>17</v>
      </c>
      <c r="I9" s="12"/>
      <c r="J9" s="6" t="s">
        <v>18</v>
      </c>
      <c r="K9" s="15"/>
    </row>
    <row r="10" spans="1:14" s="4" customFormat="1" ht="108.5" x14ac:dyDescent="0.35">
      <c r="A10" s="9" t="s">
        <v>7</v>
      </c>
      <c r="B10" s="6" t="s">
        <v>19</v>
      </c>
      <c r="C10" s="12"/>
      <c r="D10" s="6" t="s">
        <v>20</v>
      </c>
      <c r="E10" s="12"/>
      <c r="F10" s="6" t="s">
        <v>21</v>
      </c>
      <c r="G10" s="12"/>
      <c r="H10" s="6" t="s">
        <v>22</v>
      </c>
      <c r="I10" s="12"/>
      <c r="J10" s="6" t="s">
        <v>23</v>
      </c>
      <c r="K10" s="16"/>
    </row>
    <row r="11" spans="1:14" s="4" customFormat="1" ht="139.5" x14ac:dyDescent="0.35">
      <c r="A11" s="9" t="s">
        <v>8</v>
      </c>
      <c r="B11" s="6" t="s">
        <v>24</v>
      </c>
      <c r="C11" s="12"/>
      <c r="D11" s="6" t="s">
        <v>25</v>
      </c>
      <c r="E11" s="12"/>
      <c r="F11" s="6" t="s">
        <v>26</v>
      </c>
      <c r="G11" s="12"/>
      <c r="H11" s="6" t="s">
        <v>27</v>
      </c>
      <c r="I11" s="12"/>
      <c r="J11" s="6" t="s">
        <v>28</v>
      </c>
      <c r="K11" s="16"/>
    </row>
    <row r="12" spans="1:14" s="4" customFormat="1" ht="108.5" x14ac:dyDescent="0.35">
      <c r="A12" s="9" t="s">
        <v>9</v>
      </c>
      <c r="B12" s="6" t="s">
        <v>29</v>
      </c>
      <c r="C12" s="12" t="s">
        <v>55</v>
      </c>
      <c r="D12" s="6" t="s">
        <v>30</v>
      </c>
      <c r="E12" s="12"/>
      <c r="F12" s="6" t="s">
        <v>31</v>
      </c>
      <c r="G12" s="12"/>
      <c r="H12" s="6" t="s">
        <v>32</v>
      </c>
      <c r="I12" s="12"/>
      <c r="J12" s="6" t="s">
        <v>33</v>
      </c>
      <c r="K12" s="16"/>
      <c r="M12" s="54" t="s">
        <v>54</v>
      </c>
      <c r="N12" s="53"/>
    </row>
    <row r="13" spans="1:14" x14ac:dyDescent="0.35">
      <c r="C13">
        <f>COUNTA(C8:C12)*1</f>
        <v>1</v>
      </c>
      <c r="E13">
        <f>COUNTA(E8:E12)*2</f>
        <v>0</v>
      </c>
      <c r="G13">
        <f>COUNTA(G8:G12)*3</f>
        <v>0</v>
      </c>
      <c r="I13">
        <f>COUNTA(I8:I12)*4</f>
        <v>0</v>
      </c>
      <c r="K13" s="1">
        <f>COUNTA(K8:K12)*5</f>
        <v>0</v>
      </c>
      <c r="M13" s="52" t="s">
        <v>52</v>
      </c>
      <c r="N13" s="52" t="s">
        <v>53</v>
      </c>
    </row>
    <row r="14" spans="1:14" ht="15.5" x14ac:dyDescent="0.35">
      <c r="J14" s="26" t="s">
        <v>45</v>
      </c>
      <c r="K14" s="2">
        <f>(C13+E13+G13+I13+K13)</f>
        <v>1</v>
      </c>
      <c r="M14" s="52">
        <v>5</v>
      </c>
      <c r="N14" s="52">
        <v>1</v>
      </c>
    </row>
    <row r="15" spans="1:14" ht="15.5" x14ac:dyDescent="0.35">
      <c r="E15" s="33" t="s">
        <v>51</v>
      </c>
      <c r="F15" s="33"/>
      <c r="G15" s="33"/>
      <c r="H15" s="33"/>
      <c r="I15" s="31"/>
      <c r="J15" s="27" t="s">
        <v>46</v>
      </c>
      <c r="K15" s="25" t="e">
        <f>VLOOKUP(K14,$M$14:$N$18,2)</f>
        <v>#N/A</v>
      </c>
      <c r="M15" s="52">
        <v>10</v>
      </c>
      <c r="N15" s="52">
        <v>2</v>
      </c>
    </row>
    <row r="16" spans="1:14" ht="15" thickBot="1" x14ac:dyDescent="0.4">
      <c r="A16" s="5"/>
      <c r="M16" s="52">
        <v>15</v>
      </c>
      <c r="N16" s="52">
        <v>3</v>
      </c>
    </row>
    <row r="17" spans="1:14" s="3" customFormat="1" ht="16" thickBot="1" x14ac:dyDescent="0.4">
      <c r="A17" s="20" t="s">
        <v>35</v>
      </c>
      <c r="B17" s="48" t="s">
        <v>44</v>
      </c>
      <c r="C17" s="49"/>
      <c r="D17" s="50" t="s">
        <v>43</v>
      </c>
      <c r="E17" s="51"/>
      <c r="F17" s="46" t="s">
        <v>36</v>
      </c>
      <c r="G17" s="47"/>
      <c r="H17" s="46" t="s">
        <v>37</v>
      </c>
      <c r="I17" s="47"/>
      <c r="J17" s="46" t="s">
        <v>38</v>
      </c>
      <c r="K17" s="47"/>
      <c r="M17" s="52">
        <v>19</v>
      </c>
      <c r="N17" s="52">
        <v>4</v>
      </c>
    </row>
    <row r="18" spans="1:14" s="3" customFormat="1" ht="16" thickBot="1" x14ac:dyDescent="0.4">
      <c r="A18" s="20" t="s">
        <v>39</v>
      </c>
      <c r="B18" s="46">
        <v>1</v>
      </c>
      <c r="C18" s="47"/>
      <c r="D18" s="46">
        <v>2</v>
      </c>
      <c r="E18" s="47"/>
      <c r="F18" s="46">
        <v>3</v>
      </c>
      <c r="G18" s="47"/>
      <c r="H18" s="46">
        <v>4</v>
      </c>
      <c r="I18" s="47"/>
      <c r="J18" s="46">
        <v>5</v>
      </c>
      <c r="K18" s="47"/>
      <c r="M18" s="52">
        <v>23</v>
      </c>
      <c r="N18" s="52">
        <v>5</v>
      </c>
    </row>
  </sheetData>
  <mergeCells count="19">
    <mergeCell ref="M12:N12"/>
    <mergeCell ref="A1:K1"/>
    <mergeCell ref="G3:H3"/>
    <mergeCell ref="G4:H4"/>
    <mergeCell ref="H17:I17"/>
    <mergeCell ref="H18:I18"/>
    <mergeCell ref="J17:K17"/>
    <mergeCell ref="J18:K18"/>
    <mergeCell ref="B17:C17"/>
    <mergeCell ref="B18:C18"/>
    <mergeCell ref="D17:E17"/>
    <mergeCell ref="D18:E18"/>
    <mergeCell ref="F17:G17"/>
    <mergeCell ref="F18:G18"/>
    <mergeCell ref="E15:H15"/>
    <mergeCell ref="B3:D3"/>
    <mergeCell ref="B4:D4"/>
    <mergeCell ref="A6:J6"/>
    <mergeCell ref="A2:K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8"/>
  <sheetViews>
    <sheetView topLeftCell="A12" workbookViewId="0">
      <selection activeCell="M13" sqref="M13"/>
    </sheetView>
  </sheetViews>
  <sheetFormatPr defaultRowHeight="14.5" x14ac:dyDescent="0.35"/>
  <cols>
    <col min="1" max="1" width="18.26953125" style="29" customWidth="1"/>
    <col min="2" max="2" width="16.6328125" style="29" customWidth="1"/>
    <col min="3" max="3" width="4.1796875" style="29" customWidth="1"/>
    <col min="4" max="4" width="16.6328125" style="29" customWidth="1"/>
    <col min="5" max="5" width="4.1796875" style="29" customWidth="1"/>
    <col min="6" max="6" width="16.6328125" style="29" customWidth="1"/>
    <col min="7" max="7" width="4.1796875" style="29" customWidth="1"/>
    <col min="8" max="8" width="16.6328125" style="29" customWidth="1"/>
    <col min="9" max="9" width="4.1796875" style="29" customWidth="1"/>
    <col min="10" max="10" width="18.6328125" style="29" customWidth="1"/>
    <col min="11" max="11" width="4.1796875" style="29" customWidth="1"/>
    <col min="12" max="16384" width="8.7265625" style="29"/>
  </cols>
  <sheetData>
    <row r="1" spans="1:14" ht="18.5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18.5" x14ac:dyDescent="0.4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x14ac:dyDescent="0.35">
      <c r="A3" s="13" t="s">
        <v>2</v>
      </c>
      <c r="B3" s="34" t="s">
        <v>40</v>
      </c>
      <c r="C3" s="35"/>
      <c r="D3" s="35"/>
      <c r="E3" s="13"/>
      <c r="F3" s="13" t="s">
        <v>3</v>
      </c>
      <c r="G3" s="44"/>
      <c r="H3" s="44"/>
    </row>
    <row r="4" spans="1:14" x14ac:dyDescent="0.35">
      <c r="A4" s="22" t="s">
        <v>34</v>
      </c>
      <c r="B4" s="36"/>
      <c r="C4" s="37"/>
      <c r="D4" s="37"/>
      <c r="E4" s="28"/>
      <c r="F4" s="22" t="s">
        <v>4</v>
      </c>
      <c r="G4" s="45"/>
      <c r="H4" s="45"/>
      <c r="I4" s="30"/>
      <c r="J4" s="30"/>
      <c r="K4" s="30"/>
    </row>
    <row r="5" spans="1:14" x14ac:dyDescent="0.35">
      <c r="A5" s="13"/>
      <c r="B5" s="17"/>
      <c r="C5" s="2"/>
      <c r="D5" s="2"/>
      <c r="E5" s="2"/>
      <c r="F5" s="13"/>
      <c r="G5" s="18"/>
      <c r="H5" s="18"/>
      <c r="J5" s="18"/>
      <c r="K5" s="18"/>
    </row>
    <row r="6" spans="1:14" x14ac:dyDescent="0.3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40"/>
      <c r="K6" s="19"/>
    </row>
    <row r="7" spans="1:14" s="2" customFormat="1" ht="15.5" x14ac:dyDescent="0.35">
      <c r="A7" s="7"/>
      <c r="B7" s="10">
        <v>1</v>
      </c>
      <c r="C7" s="11"/>
      <c r="D7" s="10">
        <v>2</v>
      </c>
      <c r="E7" s="11"/>
      <c r="F7" s="10">
        <v>3</v>
      </c>
      <c r="G7" s="11"/>
      <c r="H7" s="10">
        <v>4</v>
      </c>
      <c r="I7" s="11"/>
      <c r="J7" s="10">
        <v>5</v>
      </c>
      <c r="K7" s="14"/>
    </row>
    <row r="8" spans="1:14" s="4" customFormat="1" ht="139.5" x14ac:dyDescent="0.35">
      <c r="A8" s="8" t="s">
        <v>5</v>
      </c>
      <c r="B8" s="6" t="s">
        <v>41</v>
      </c>
      <c r="C8" s="12"/>
      <c r="D8" s="6" t="s">
        <v>10</v>
      </c>
      <c r="E8" s="12"/>
      <c r="F8" s="6" t="s">
        <v>11</v>
      </c>
      <c r="G8" s="12"/>
      <c r="H8" s="6" t="s">
        <v>12</v>
      </c>
      <c r="I8" s="12"/>
      <c r="J8" s="6" t="s">
        <v>13</v>
      </c>
      <c r="K8" s="15"/>
    </row>
    <row r="9" spans="1:14" s="4" customFormat="1" ht="170.5" x14ac:dyDescent="0.35">
      <c r="A9" s="9" t="s">
        <v>6</v>
      </c>
      <c r="B9" s="6" t="s">
        <v>14</v>
      </c>
      <c r="C9" s="12"/>
      <c r="D9" s="6" t="s">
        <v>15</v>
      </c>
      <c r="E9" s="12"/>
      <c r="F9" s="6" t="s">
        <v>16</v>
      </c>
      <c r="G9" s="12"/>
      <c r="H9" s="6" t="s">
        <v>17</v>
      </c>
      <c r="I9" s="12"/>
      <c r="J9" s="6" t="s">
        <v>18</v>
      </c>
      <c r="K9" s="15"/>
    </row>
    <row r="10" spans="1:14" s="4" customFormat="1" ht="108.5" x14ac:dyDescent="0.35">
      <c r="A10" s="9" t="s">
        <v>7</v>
      </c>
      <c r="B10" s="6" t="s">
        <v>19</v>
      </c>
      <c r="C10" s="12"/>
      <c r="D10" s="6" t="s">
        <v>20</v>
      </c>
      <c r="E10" s="12"/>
      <c r="F10" s="6" t="s">
        <v>21</v>
      </c>
      <c r="G10" s="12"/>
      <c r="H10" s="6" t="s">
        <v>22</v>
      </c>
      <c r="I10" s="12"/>
      <c r="J10" s="6" t="s">
        <v>23</v>
      </c>
      <c r="K10" s="16"/>
    </row>
    <row r="11" spans="1:14" s="4" customFormat="1" ht="139.5" x14ac:dyDescent="0.35">
      <c r="A11" s="9" t="s">
        <v>8</v>
      </c>
      <c r="B11" s="6" t="s">
        <v>24</v>
      </c>
      <c r="C11" s="12"/>
      <c r="D11" s="6" t="s">
        <v>25</v>
      </c>
      <c r="E11" s="12"/>
      <c r="F11" s="6" t="s">
        <v>26</v>
      </c>
      <c r="G11" s="12"/>
      <c r="H11" s="6" t="s">
        <v>27</v>
      </c>
      <c r="I11" s="12"/>
      <c r="J11" s="6" t="s">
        <v>28</v>
      </c>
      <c r="K11" s="16"/>
    </row>
    <row r="12" spans="1:14" s="4" customFormat="1" ht="108.5" x14ac:dyDescent="0.35">
      <c r="A12" s="9" t="s">
        <v>9</v>
      </c>
      <c r="B12" s="6" t="s">
        <v>29</v>
      </c>
      <c r="C12" s="12" t="s">
        <v>55</v>
      </c>
      <c r="D12" s="6" t="s">
        <v>30</v>
      </c>
      <c r="E12" s="12"/>
      <c r="F12" s="6" t="s">
        <v>31</v>
      </c>
      <c r="G12" s="12"/>
      <c r="H12" s="6" t="s">
        <v>32</v>
      </c>
      <c r="I12" s="12"/>
      <c r="J12" s="6" t="s">
        <v>33</v>
      </c>
      <c r="K12" s="16"/>
      <c r="M12" s="54" t="s">
        <v>54</v>
      </c>
      <c r="N12" s="53"/>
    </row>
    <row r="13" spans="1:14" x14ac:dyDescent="0.35">
      <c r="C13" s="29">
        <f>COUNTA(C8:C12)*1</f>
        <v>1</v>
      </c>
      <c r="E13" s="29">
        <f>COUNTA(E8:E12)*2</f>
        <v>0</v>
      </c>
      <c r="G13" s="29">
        <f>COUNTA(G8:G12)*3</f>
        <v>0</v>
      </c>
      <c r="I13" s="29">
        <f>COUNTA(I8:I12)*4</f>
        <v>0</v>
      </c>
      <c r="K13" s="1">
        <f>COUNTA(K8:K12)*5</f>
        <v>0</v>
      </c>
      <c r="M13" s="52" t="s">
        <v>52</v>
      </c>
      <c r="N13" s="52" t="s">
        <v>53</v>
      </c>
    </row>
    <row r="14" spans="1:14" ht="15.5" x14ac:dyDescent="0.35">
      <c r="J14" s="26" t="s">
        <v>45</v>
      </c>
      <c r="K14" s="2">
        <f>(C13+E13+G13+I13+K13)</f>
        <v>1</v>
      </c>
      <c r="M14" s="52">
        <v>5</v>
      </c>
      <c r="N14" s="52">
        <v>1</v>
      </c>
    </row>
    <row r="15" spans="1:14" ht="15.5" x14ac:dyDescent="0.35">
      <c r="E15" s="33" t="s">
        <v>51</v>
      </c>
      <c r="F15" s="33"/>
      <c r="G15" s="33"/>
      <c r="H15" s="33"/>
      <c r="I15" s="32"/>
      <c r="J15" s="27" t="s">
        <v>46</v>
      </c>
      <c r="K15" s="25" t="e">
        <f>VLOOKUP(K14,$M$14:$N$18,2)</f>
        <v>#N/A</v>
      </c>
      <c r="M15" s="52">
        <v>10</v>
      </c>
      <c r="N15" s="52">
        <v>2</v>
      </c>
    </row>
    <row r="16" spans="1:14" ht="15" thickBot="1" x14ac:dyDescent="0.4">
      <c r="A16" s="5"/>
      <c r="M16" s="52">
        <v>15</v>
      </c>
      <c r="N16" s="52">
        <v>3</v>
      </c>
    </row>
    <row r="17" spans="1:14" s="3" customFormat="1" ht="16" thickBot="1" x14ac:dyDescent="0.4">
      <c r="A17" s="20" t="s">
        <v>35</v>
      </c>
      <c r="B17" s="48" t="s">
        <v>44</v>
      </c>
      <c r="C17" s="49"/>
      <c r="D17" s="50" t="s">
        <v>43</v>
      </c>
      <c r="E17" s="51"/>
      <c r="F17" s="46" t="s">
        <v>36</v>
      </c>
      <c r="G17" s="47"/>
      <c r="H17" s="46" t="s">
        <v>37</v>
      </c>
      <c r="I17" s="47"/>
      <c r="J17" s="46" t="s">
        <v>38</v>
      </c>
      <c r="K17" s="47"/>
      <c r="M17" s="52">
        <v>19</v>
      </c>
      <c r="N17" s="52">
        <v>4</v>
      </c>
    </row>
    <row r="18" spans="1:14" s="3" customFormat="1" ht="16" thickBot="1" x14ac:dyDescent="0.4">
      <c r="A18" s="20" t="s">
        <v>39</v>
      </c>
      <c r="B18" s="46">
        <v>1</v>
      </c>
      <c r="C18" s="47"/>
      <c r="D18" s="46">
        <v>2</v>
      </c>
      <c r="E18" s="47"/>
      <c r="F18" s="46">
        <v>3</v>
      </c>
      <c r="G18" s="47"/>
      <c r="H18" s="46">
        <v>4</v>
      </c>
      <c r="I18" s="47"/>
      <c r="J18" s="46">
        <v>5</v>
      </c>
      <c r="K18" s="47"/>
      <c r="M18" s="52">
        <v>23</v>
      </c>
      <c r="N18" s="52">
        <v>5</v>
      </c>
    </row>
  </sheetData>
  <mergeCells count="19">
    <mergeCell ref="B18:C18"/>
    <mergeCell ref="D18:E18"/>
    <mergeCell ref="F18:G18"/>
    <mergeCell ref="H18:I18"/>
    <mergeCell ref="J18:K18"/>
    <mergeCell ref="A6:J6"/>
    <mergeCell ref="M12:N12"/>
    <mergeCell ref="E15:H15"/>
    <mergeCell ref="B17:C17"/>
    <mergeCell ref="D17:E17"/>
    <mergeCell ref="F17:G17"/>
    <mergeCell ref="H17:I17"/>
    <mergeCell ref="J17:K17"/>
    <mergeCell ref="A1:K1"/>
    <mergeCell ref="A2:K2"/>
    <mergeCell ref="B3:D3"/>
    <mergeCell ref="G3:H3"/>
    <mergeCell ref="B4:D4"/>
    <mergeCell ref="G4:H4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topLeftCell="A12" workbookViewId="0">
      <selection activeCell="P29" sqref="P29"/>
    </sheetView>
  </sheetViews>
  <sheetFormatPr defaultRowHeight="14.5" x14ac:dyDescent="0.35"/>
  <cols>
    <col min="1" max="1" width="18.26953125" style="29" customWidth="1"/>
    <col min="2" max="2" width="16.6328125" style="29" customWidth="1"/>
    <col min="3" max="3" width="4.1796875" style="29" customWidth="1"/>
    <col min="4" max="4" width="16.6328125" style="29" customWidth="1"/>
    <col min="5" max="5" width="4.1796875" style="29" customWidth="1"/>
    <col min="6" max="6" width="16.6328125" style="29" customWidth="1"/>
    <col min="7" max="7" width="4.1796875" style="29" customWidth="1"/>
    <col min="8" max="8" width="16.6328125" style="29" customWidth="1"/>
    <col min="9" max="9" width="4.1796875" style="29" customWidth="1"/>
    <col min="10" max="10" width="18.6328125" style="29" customWidth="1"/>
    <col min="11" max="11" width="4.1796875" style="29" customWidth="1"/>
    <col min="12" max="16384" width="8.7265625" style="29"/>
  </cols>
  <sheetData>
    <row r="1" spans="1:14" ht="18.5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4" ht="18.5" x14ac:dyDescent="0.4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4" x14ac:dyDescent="0.35">
      <c r="A3" s="13" t="s">
        <v>2</v>
      </c>
      <c r="B3" s="34" t="s">
        <v>40</v>
      </c>
      <c r="C3" s="35"/>
      <c r="D3" s="35"/>
      <c r="E3" s="13"/>
      <c r="F3" s="13" t="s">
        <v>3</v>
      </c>
      <c r="G3" s="44"/>
      <c r="H3" s="44"/>
    </row>
    <row r="4" spans="1:14" x14ac:dyDescent="0.35">
      <c r="A4" s="22" t="s">
        <v>34</v>
      </c>
      <c r="B4" s="36"/>
      <c r="C4" s="37"/>
      <c r="D4" s="37"/>
      <c r="E4" s="28"/>
      <c r="F4" s="22" t="s">
        <v>4</v>
      </c>
      <c r="G4" s="45"/>
      <c r="H4" s="45"/>
      <c r="I4" s="30"/>
      <c r="J4" s="30"/>
      <c r="K4" s="30"/>
    </row>
    <row r="5" spans="1:14" x14ac:dyDescent="0.35">
      <c r="A5" s="13"/>
      <c r="B5" s="17"/>
      <c r="C5" s="2"/>
      <c r="D5" s="2"/>
      <c r="E5" s="2"/>
      <c r="F5" s="13"/>
      <c r="G5" s="18"/>
      <c r="H5" s="18"/>
      <c r="J5" s="18"/>
      <c r="K5" s="18"/>
    </row>
    <row r="6" spans="1:14" x14ac:dyDescent="0.35">
      <c r="A6" s="38" t="s">
        <v>42</v>
      </c>
      <c r="B6" s="39"/>
      <c r="C6" s="39"/>
      <c r="D6" s="39"/>
      <c r="E6" s="39"/>
      <c r="F6" s="39"/>
      <c r="G6" s="39"/>
      <c r="H6" s="39"/>
      <c r="I6" s="39"/>
      <c r="J6" s="40"/>
      <c r="K6" s="19"/>
    </row>
    <row r="7" spans="1:14" s="2" customFormat="1" ht="15.5" x14ac:dyDescent="0.35">
      <c r="A7" s="7"/>
      <c r="B7" s="10">
        <v>1</v>
      </c>
      <c r="C7" s="11"/>
      <c r="D7" s="10">
        <v>2</v>
      </c>
      <c r="E7" s="11"/>
      <c r="F7" s="10">
        <v>3</v>
      </c>
      <c r="G7" s="11"/>
      <c r="H7" s="10">
        <v>4</v>
      </c>
      <c r="I7" s="11"/>
      <c r="J7" s="10">
        <v>5</v>
      </c>
      <c r="K7" s="14"/>
    </row>
    <row r="8" spans="1:14" s="4" customFormat="1" ht="139.5" x14ac:dyDescent="0.35">
      <c r="A8" s="8" t="s">
        <v>5</v>
      </c>
      <c r="B8" s="6" t="s">
        <v>41</v>
      </c>
      <c r="C8" s="12"/>
      <c r="D8" s="6" t="s">
        <v>10</v>
      </c>
      <c r="E8" s="12"/>
      <c r="F8" s="6" t="s">
        <v>11</v>
      </c>
      <c r="G8" s="12"/>
      <c r="H8" s="6" t="s">
        <v>12</v>
      </c>
      <c r="I8" s="12"/>
      <c r="J8" s="6" t="s">
        <v>13</v>
      </c>
      <c r="K8" s="15"/>
    </row>
    <row r="9" spans="1:14" s="4" customFormat="1" ht="170.5" x14ac:dyDescent="0.35">
      <c r="A9" s="9" t="s">
        <v>6</v>
      </c>
      <c r="B9" s="6" t="s">
        <v>14</v>
      </c>
      <c r="C9" s="12"/>
      <c r="D9" s="6" t="s">
        <v>15</v>
      </c>
      <c r="E9" s="12"/>
      <c r="F9" s="6" t="s">
        <v>16</v>
      </c>
      <c r="G9" s="12"/>
      <c r="H9" s="6" t="s">
        <v>17</v>
      </c>
      <c r="I9" s="12"/>
      <c r="J9" s="6" t="s">
        <v>18</v>
      </c>
      <c r="K9" s="15"/>
    </row>
    <row r="10" spans="1:14" s="4" customFormat="1" ht="108.5" x14ac:dyDescent="0.35">
      <c r="A10" s="9" t="s">
        <v>7</v>
      </c>
      <c r="B10" s="6" t="s">
        <v>19</v>
      </c>
      <c r="C10" s="12"/>
      <c r="D10" s="6" t="s">
        <v>20</v>
      </c>
      <c r="E10" s="12"/>
      <c r="F10" s="6" t="s">
        <v>21</v>
      </c>
      <c r="G10" s="12"/>
      <c r="H10" s="6" t="s">
        <v>22</v>
      </c>
      <c r="I10" s="12"/>
      <c r="J10" s="6" t="s">
        <v>23</v>
      </c>
      <c r="K10" s="16"/>
    </row>
    <row r="11" spans="1:14" s="4" customFormat="1" ht="139.5" x14ac:dyDescent="0.35">
      <c r="A11" s="9" t="s">
        <v>8</v>
      </c>
      <c r="B11" s="6" t="s">
        <v>24</v>
      </c>
      <c r="C11" s="12"/>
      <c r="D11" s="6" t="s">
        <v>25</v>
      </c>
      <c r="E11" s="12"/>
      <c r="F11" s="6" t="s">
        <v>26</v>
      </c>
      <c r="G11" s="12"/>
      <c r="H11" s="6" t="s">
        <v>27</v>
      </c>
      <c r="I11" s="12"/>
      <c r="J11" s="6" t="s">
        <v>28</v>
      </c>
      <c r="K11" s="16"/>
    </row>
    <row r="12" spans="1:14" s="4" customFormat="1" ht="108.5" x14ac:dyDescent="0.35">
      <c r="A12" s="9" t="s">
        <v>9</v>
      </c>
      <c r="B12" s="6" t="s">
        <v>29</v>
      </c>
      <c r="C12" s="12" t="s">
        <v>55</v>
      </c>
      <c r="D12" s="6" t="s">
        <v>30</v>
      </c>
      <c r="E12" s="12"/>
      <c r="F12" s="6" t="s">
        <v>31</v>
      </c>
      <c r="G12" s="12"/>
      <c r="H12" s="6" t="s">
        <v>32</v>
      </c>
      <c r="I12" s="12"/>
      <c r="J12" s="6" t="s">
        <v>33</v>
      </c>
      <c r="K12" s="16"/>
      <c r="M12" s="54" t="s">
        <v>54</v>
      </c>
      <c r="N12" s="53"/>
    </row>
    <row r="13" spans="1:14" x14ac:dyDescent="0.35">
      <c r="C13" s="29">
        <f>COUNTA(C8:C12)*1</f>
        <v>1</v>
      </c>
      <c r="E13" s="29">
        <f>COUNTA(E8:E12)*2</f>
        <v>0</v>
      </c>
      <c r="G13" s="29">
        <f>COUNTA(G8:G12)*3</f>
        <v>0</v>
      </c>
      <c r="I13" s="29">
        <f>COUNTA(I8:I12)*4</f>
        <v>0</v>
      </c>
      <c r="K13" s="1">
        <f>COUNTA(K8:K12)*5</f>
        <v>0</v>
      </c>
      <c r="M13" s="52" t="s">
        <v>52</v>
      </c>
      <c r="N13" s="52" t="s">
        <v>53</v>
      </c>
    </row>
    <row r="14" spans="1:14" ht="15.5" x14ac:dyDescent="0.35">
      <c r="J14" s="26" t="s">
        <v>45</v>
      </c>
      <c r="K14" s="2">
        <f>(C13+E13+G13+I13+K13)</f>
        <v>1</v>
      </c>
      <c r="M14" s="52">
        <v>5</v>
      </c>
      <c r="N14" s="52">
        <v>1</v>
      </c>
    </row>
    <row r="15" spans="1:14" ht="15.5" x14ac:dyDescent="0.35">
      <c r="E15" s="33" t="s">
        <v>51</v>
      </c>
      <c r="F15" s="33"/>
      <c r="G15" s="33"/>
      <c r="H15" s="33"/>
      <c r="I15" s="32"/>
      <c r="J15" s="27" t="s">
        <v>46</v>
      </c>
      <c r="K15" s="25" t="e">
        <f>VLOOKUP(K14,$M$14:$N$18,2)</f>
        <v>#N/A</v>
      </c>
      <c r="M15" s="52">
        <v>10</v>
      </c>
      <c r="N15" s="52">
        <v>2</v>
      </c>
    </row>
    <row r="16" spans="1:14" ht="15" thickBot="1" x14ac:dyDescent="0.4">
      <c r="A16" s="5"/>
      <c r="M16" s="52">
        <v>15</v>
      </c>
      <c r="N16" s="52">
        <v>3</v>
      </c>
    </row>
    <row r="17" spans="1:14" s="3" customFormat="1" ht="16" thickBot="1" x14ac:dyDescent="0.4">
      <c r="A17" s="20" t="s">
        <v>35</v>
      </c>
      <c r="B17" s="48" t="s">
        <v>44</v>
      </c>
      <c r="C17" s="49"/>
      <c r="D17" s="50" t="s">
        <v>43</v>
      </c>
      <c r="E17" s="51"/>
      <c r="F17" s="46" t="s">
        <v>36</v>
      </c>
      <c r="G17" s="47"/>
      <c r="H17" s="46" t="s">
        <v>37</v>
      </c>
      <c r="I17" s="47"/>
      <c r="J17" s="46" t="s">
        <v>38</v>
      </c>
      <c r="K17" s="47"/>
      <c r="M17" s="52">
        <v>19</v>
      </c>
      <c r="N17" s="52">
        <v>4</v>
      </c>
    </row>
    <row r="18" spans="1:14" s="3" customFormat="1" ht="16" thickBot="1" x14ac:dyDescent="0.4">
      <c r="A18" s="20" t="s">
        <v>39</v>
      </c>
      <c r="B18" s="46">
        <v>1</v>
      </c>
      <c r="C18" s="47"/>
      <c r="D18" s="46">
        <v>2</v>
      </c>
      <c r="E18" s="47"/>
      <c r="F18" s="46">
        <v>3</v>
      </c>
      <c r="G18" s="47"/>
      <c r="H18" s="46">
        <v>4</v>
      </c>
      <c r="I18" s="47"/>
      <c r="J18" s="46">
        <v>5</v>
      </c>
      <c r="K18" s="47"/>
      <c r="M18" s="52">
        <v>23</v>
      </c>
      <c r="N18" s="52">
        <v>5</v>
      </c>
    </row>
  </sheetData>
  <mergeCells count="19">
    <mergeCell ref="B18:C18"/>
    <mergeCell ref="D18:E18"/>
    <mergeCell ref="F18:G18"/>
    <mergeCell ref="H18:I18"/>
    <mergeCell ref="J18:K18"/>
    <mergeCell ref="A6:J6"/>
    <mergeCell ref="M12:N12"/>
    <mergeCell ref="E15:H15"/>
    <mergeCell ref="B17:C17"/>
    <mergeCell ref="D17:E17"/>
    <mergeCell ref="F17:G17"/>
    <mergeCell ref="H17:I17"/>
    <mergeCell ref="J17:K17"/>
    <mergeCell ref="A1:K1"/>
    <mergeCell ref="A2:K2"/>
    <mergeCell ref="B3:D3"/>
    <mergeCell ref="G3:H3"/>
    <mergeCell ref="B4:D4"/>
    <mergeCell ref="G4:H4"/>
  </mergeCells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4.5" x14ac:dyDescent="0.35"/>
  <cols>
    <col min="1" max="1" width="54.6328125" customWidth="1"/>
  </cols>
  <sheetData>
    <row r="1" spans="1:1" x14ac:dyDescent="0.35">
      <c r="A1" s="13" t="s">
        <v>47</v>
      </c>
    </row>
    <row r="2" spans="1:1" s="21" customFormat="1" ht="43.5" x14ac:dyDescent="0.35">
      <c r="A2" s="21" t="s">
        <v>48</v>
      </c>
    </row>
    <row r="4" spans="1:1" s="21" customFormat="1" ht="58" x14ac:dyDescent="0.35">
      <c r="A4" s="21" t="s">
        <v>49</v>
      </c>
    </row>
    <row r="6" spans="1:1" x14ac:dyDescent="0.35">
      <c r="A6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SOLOM</vt:lpstr>
      <vt:lpstr>SOLOM (2)</vt:lpstr>
      <vt:lpstr>SOLOM (3)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IAIE</dc:creator>
  <cp:keywords>SOLOM</cp:keywords>
  <cp:lastModifiedBy>TD Wolsey</cp:lastModifiedBy>
  <dcterms:created xsi:type="dcterms:W3CDTF">2016-01-05T22:35:11Z</dcterms:created>
  <dcterms:modified xsi:type="dcterms:W3CDTF">2016-01-07T23:49:35Z</dcterms:modified>
</cp:coreProperties>
</file>